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____2025-2027 БЮДЖЕТ\Сельские поселения\Проект МЕЛЕГЕЖА новый 2025-2027\Решение с приложениями\"/>
    </mc:Choice>
  </mc:AlternateContent>
  <bookViews>
    <workbookView xWindow="-120" yWindow="-120" windowWidth="29040" windowHeight="15840"/>
  </bookViews>
  <sheets>
    <sheet name="Прилож. №3 2015" sheetId="6" r:id="rId1"/>
  </sheets>
  <calcPr calcId="152511"/>
</workbook>
</file>

<file path=xl/calcChain.xml><?xml version="1.0" encoding="utf-8"?>
<calcChain xmlns="http://schemas.openxmlformats.org/spreadsheetml/2006/main">
  <c r="C37" i="6" l="1"/>
  <c r="C38" i="6"/>
  <c r="C28" i="6"/>
  <c r="D38" i="6"/>
  <c r="D37" i="6" s="1"/>
  <c r="E38" i="6"/>
  <c r="E37" i="6" s="1"/>
  <c r="E21" i="6" l="1"/>
  <c r="D21" i="6"/>
  <c r="C21" i="6"/>
  <c r="D28" i="6"/>
  <c r="D27" i="6" s="1"/>
  <c r="D23" i="6"/>
  <c r="D19" i="6"/>
  <c r="E28" i="6"/>
  <c r="E27" i="6" s="1"/>
  <c r="E23" i="6"/>
  <c r="E19" i="6"/>
  <c r="C27" i="6"/>
  <c r="C23" i="6"/>
  <c r="C19" i="6"/>
  <c r="E18" i="6" l="1"/>
  <c r="E17" i="6" s="1"/>
  <c r="E44" i="6" s="1"/>
  <c r="D18" i="6"/>
  <c r="D17" i="6" s="1"/>
  <c r="D44" i="6" s="1"/>
  <c r="C18" i="6"/>
  <c r="C17" i="6" s="1"/>
  <c r="C44" i="6" s="1"/>
</calcChain>
</file>

<file path=xl/sharedStrings.xml><?xml version="1.0" encoding="utf-8"?>
<sst xmlns="http://schemas.openxmlformats.org/spreadsheetml/2006/main" count="69" uniqueCount="69">
  <si>
    <t>1 13 00000 00 0000 130</t>
  </si>
  <si>
    <t>ДОХОДЫ ОТ ОКАЗАНИЯ ПЛАТНЫХ УСЛУГ И КОМПЕНСАЦИИ ЗАТРАТ ГОСУДАРСТВА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</si>
  <si>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</si>
  <si>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</si>
  <si>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</si>
  <si>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</si>
  <si>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</si>
  <si>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</si>
  <si>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</si>
  <si>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</si>
  <si>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</si>
  <si>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                                                                                               Тихвинского района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</si>
  <si>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</si>
  <si>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                                                                                                решением совета депутатов</t>
  </si>
  <si>
    <t>Источник доходов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</si>
  <si>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</si>
  <si>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</si>
  <si>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</si>
  <si>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</si>
  <si>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</si>
  <si>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</si>
  <si>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</si>
  <si>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</si>
  <si>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</si>
  <si>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</si>
  <si>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</si>
  <si>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</si>
  <si>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</si>
  <si>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</si>
  <si>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</si>
  <si>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</si>
  <si>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 xml:space="preserve">                                                                                                УТВЕРЖДЕНО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</si>
  <si>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</si>
  <si>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Ленинградской области</t>
  </si>
  <si>
    <t xml:space="preserve"> ПРОГНОЗИРУЕМЫЕ</t>
  </si>
  <si>
    <t>1 00 00000 00 0000 000</t>
  </si>
  <si>
    <t>(тыс. руб.)</t>
  </si>
  <si>
    <t xml:space="preserve">                                                                                                ( приложение 2)</t>
  </si>
  <si>
    <t>Код  дохода бюджетной классификации</t>
  </si>
  <si>
    <t>Сумма, тысяч рублей</t>
  </si>
  <si>
    <t>2025 год</t>
  </si>
  <si>
    <t>2026 год</t>
  </si>
  <si>
    <t>2027 год</t>
  </si>
  <si>
    <t>1 06 01000 00 0000  110</t>
  </si>
  <si>
    <t>1 06 06000 00 0000  110</t>
  </si>
  <si>
    <t>2 02 10000 00 0000 150</t>
  </si>
  <si>
    <t>2 02 30000 00 0000 150</t>
  </si>
  <si>
    <t>2 02 40000 00 0000 150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</si>
  <si>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</si>
  <si>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</si>
  <si>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</si>
  <si>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2 02 20000 00 0000 150</t>
  </si>
  <si>
    <t>Субсидии бюджетам поселений</t>
  </si>
  <si>
    <t>1 14 00000 00 0000 000</t>
  </si>
  <si>
    <t>1 16 00000 00 0000 000</t>
  </si>
  <si>
    <t>1 17 00000 00 0000 000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</si>
  <si>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</si>
  <si>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</si>
  <si>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2 07 00000 10 0000 150</t>
  </si>
  <si>
    <t>ПРОЧИЕ БЕЗВОЗМЕЗДНЫЕ ПОСТУПЛЕНИЯ</t>
  </si>
  <si>
    <t>1 11 05025 10 0 000 120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</si>
  <si>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</si>
  <si>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</si>
  <si>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</si>
  <si>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</si>
  <si>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поступления налоговых, неналоговых доходов и безвозмездных поступлений в бюджет Мелегежского сельского поселения по кодам видов доходов</t>
  </si>
  <si>
    <t xml:space="preserve">                                                                                                    Мелегежское сельское поселение</t>
  </si>
  <si>
    <t xml:space="preserve">                                                                                                от     декабря 2024 г. №07-</t>
  </si>
  <si>
    <t xml:space="preserve"> на 2025 год и на плановый период  2026 и 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</si>
</sst>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164" fontId="5" fillId="0" borderId="2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vertical="center" wrapText="1"/>
    </xf>
    <xf numFmtId="164" fontId="8" fillId="2" borderId="26" xfId="0" applyNumberFormat="1" applyFont="1" applyFill="1" applyBorder="1" applyAlignment="1">
      <alignment horizontal="center" vertical="center"/>
    </xf>
    <xf numFmtId="164" fontId="8" fillId="2" borderId="27" xfId="0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164" fontId="8" fillId="2" borderId="19" xfId="0" applyNumberFormat="1" applyFont="1" applyFill="1" applyBorder="1" applyAlignment="1">
      <alignment horizontal="center" vertical="center"/>
    </xf>
    <xf numFmtId="164" fontId="8" fillId="2" borderId="20" xfId="0" applyNumberFormat="1" applyFont="1" applyFill="1" applyBorder="1" applyAlignment="1">
      <alignment horizontal="center" vertic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8" fillId="0" borderId="19" xfId="0" applyNumberFormat="1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workbookViewId="0">
      <selection activeCell="A14" sqref="A14"/>
    </sheetView>
  </sheetViews>
  <sheetFormatPr defaultRowHeight="12.75" x14ac:dyDescent="0.2"/>
  <cols>
    <col min="1" max="1" width="28.140625" style="5" customWidth="1"/>
    <col min="2" max="2" width="48.7109375" customWidth="1"/>
    <col min="3" max="5" width="10.85546875" style="5" customWidth="1"/>
  </cols>
  <sheetData>
    <row r="1" spans="1:5" ht="16.5" customHeight="1" x14ac:dyDescent="0.25">
      <c r="A1" s="4"/>
      <c r="B1" s="2"/>
      <c r="C1" s="4"/>
      <c r="D1" s="4"/>
      <c r="E1" s="4"/>
    </row>
    <row r="2" spans="1:5" x14ac:dyDescent="0.2">
      <c r="A2" s="66" t="s">
        <v>31</v>
      </c>
      <c r="B2" s="66"/>
      <c r="C2" s="66"/>
      <c r="D2" s="66"/>
      <c r="E2" s="66"/>
    </row>
    <row r="3" spans="1:5" x14ac:dyDescent="0.2">
      <c r="A3" s="66" t="s">
        <v>13</v>
      </c>
      <c r="B3" s="66"/>
      <c r="C3" s="66"/>
      <c r="D3" s="66"/>
      <c r="E3" s="66"/>
    </row>
    <row r="4" spans="1:5" x14ac:dyDescent="0.2">
      <c r="A4" s="66" t="s">
        <v>32</v>
      </c>
      <c r="B4" s="66"/>
      <c r="C4" s="66"/>
      <c r="D4" s="66"/>
      <c r="E4" s="66"/>
    </row>
    <row r="5" spans="1:5" x14ac:dyDescent="0.2">
      <c r="A5" s="66" t="s">
        <v>66</v>
      </c>
      <c r="B5" s="66"/>
      <c r="C5" s="66"/>
      <c r="D5" s="66"/>
      <c r="E5" s="66"/>
    </row>
    <row r="6" spans="1:5" x14ac:dyDescent="0.2">
      <c r="A6" s="66" t="s">
        <v>11</v>
      </c>
      <c r="B6" s="66"/>
      <c r="C6" s="66"/>
      <c r="D6" s="66"/>
      <c r="E6" s="66"/>
    </row>
    <row r="7" spans="1:5" x14ac:dyDescent="0.2">
      <c r="A7" s="66" t="s">
        <v>33</v>
      </c>
      <c r="B7" s="66"/>
      <c r="C7" s="66"/>
      <c r="D7" s="66"/>
      <c r="E7" s="66"/>
    </row>
    <row r="8" spans="1:5" x14ac:dyDescent="0.2">
      <c r="A8" s="66" t="s">
        <v>67</v>
      </c>
      <c r="B8" s="66"/>
      <c r="C8" s="66"/>
      <c r="D8" s="66"/>
      <c r="E8" s="66"/>
    </row>
    <row r="9" spans="1:5" x14ac:dyDescent="0.2">
      <c r="A9" s="66" t="s">
        <v>37</v>
      </c>
      <c r="B9" s="66"/>
      <c r="C9" s="66"/>
      <c r="D9" s="66"/>
      <c r="E9" s="66"/>
    </row>
    <row r="10" spans="1:5" ht="6.75" customHeight="1" x14ac:dyDescent="0.25">
      <c r="A10" s="4"/>
      <c r="B10" s="3"/>
      <c r="C10" s="4"/>
      <c r="D10" s="4"/>
      <c r="E10" s="4"/>
    </row>
    <row r="11" spans="1:5" ht="15.75" x14ac:dyDescent="0.25">
      <c r="A11" s="67" t="s">
        <v>34</v>
      </c>
      <c r="B11" s="67"/>
      <c r="C11" s="67"/>
      <c r="D11" s="68"/>
      <c r="E11" s="68"/>
    </row>
    <row r="12" spans="1:5" ht="37.5" customHeight="1" x14ac:dyDescent="0.25">
      <c r="A12" s="69" t="s">
        <v>65</v>
      </c>
      <c r="B12" s="69"/>
      <c r="C12" s="69"/>
      <c r="D12" s="70"/>
      <c r="E12" s="70"/>
    </row>
    <row r="13" spans="1:5" ht="15.75" x14ac:dyDescent="0.25">
      <c r="A13" s="67" t="s">
        <v>68</v>
      </c>
      <c r="B13" s="67"/>
      <c r="C13" s="67"/>
      <c r="D13" s="68"/>
      <c r="E13" s="68"/>
    </row>
    <row r="14" spans="1:5" ht="18" customHeight="1" thickBot="1" x14ac:dyDescent="0.3">
      <c r="A14" s="4"/>
      <c r="B14" s="2"/>
      <c r="C14" s="4"/>
      <c r="D14" s="4"/>
      <c r="E14" s="11" t="s">
        <v>36</v>
      </c>
    </row>
    <row r="15" spans="1:5" ht="15" customHeight="1" x14ac:dyDescent="0.2">
      <c r="A15" s="57" t="s">
        <v>38</v>
      </c>
      <c r="B15" s="59" t="s">
        <v>14</v>
      </c>
      <c r="C15" s="61" t="s">
        <v>39</v>
      </c>
      <c r="D15" s="62"/>
      <c r="E15" s="63"/>
    </row>
    <row r="16" spans="1:5" ht="19.5" customHeight="1" thickBot="1" x14ac:dyDescent="0.25">
      <c r="A16" s="58"/>
      <c r="B16" s="60"/>
      <c r="C16" s="20" t="s">
        <v>40</v>
      </c>
      <c r="D16" s="18" t="s">
        <v>41</v>
      </c>
      <c r="E16" s="19" t="s">
        <v>42</v>
      </c>
    </row>
    <row r="17" spans="1:9" ht="30" customHeight="1" thickBot="1" x14ac:dyDescent="0.25">
      <c r="A17" s="25" t="s">
        <v>35</v>
      </c>
      <c r="B17" s="26" t="s">
        <v>15</v>
      </c>
      <c r="C17" s="27">
        <f>SUM(C18+C27)</f>
        <v>4996.9000000000005</v>
      </c>
      <c r="D17" s="27">
        <f>SUM(D18+D27)</f>
        <v>5330.1</v>
      </c>
      <c r="E17" s="28">
        <f>SUM(E18+E27)</f>
        <v>5526.1</v>
      </c>
    </row>
    <row r="18" spans="1:9" ht="20.25" customHeight="1" thickBot="1" x14ac:dyDescent="0.25">
      <c r="A18" s="29"/>
      <c r="B18" s="30" t="s">
        <v>16</v>
      </c>
      <c r="C18" s="31">
        <f>SUM(C19+C26+C21+C23)</f>
        <v>4074.3</v>
      </c>
      <c r="D18" s="31">
        <f>SUM(D19+D26+D21+D23)</f>
        <v>4407.5</v>
      </c>
      <c r="E18" s="32">
        <f>SUM(E19+E26+E21+E23)</f>
        <v>4603.5</v>
      </c>
      <c r="G18" s="1"/>
      <c r="H18" s="1"/>
      <c r="I18" s="1"/>
    </row>
    <row r="19" spans="1:9" ht="21" customHeight="1" thickBot="1" x14ac:dyDescent="0.25">
      <c r="A19" s="21" t="s">
        <v>17</v>
      </c>
      <c r="B19" s="30" t="s">
        <v>18</v>
      </c>
      <c r="C19" s="37">
        <f>SUM(C20)</f>
        <v>1297</v>
      </c>
      <c r="D19" s="37">
        <f>SUM(D20)</f>
        <v>1493.3</v>
      </c>
      <c r="E19" s="38">
        <f>SUM(E20)</f>
        <v>1590.3</v>
      </c>
    </row>
    <row r="20" spans="1:9" ht="18" customHeight="1" thickBot="1" x14ac:dyDescent="0.25">
      <c r="A20" s="39" t="s">
        <v>19</v>
      </c>
      <c r="B20" s="40" t="s">
        <v>20</v>
      </c>
      <c r="C20" s="41">
        <v>1297</v>
      </c>
      <c r="D20" s="41">
        <v>1493.3</v>
      </c>
      <c r="E20" s="42">
        <v>1590.3</v>
      </c>
      <c r="G20" s="1"/>
      <c r="H20" s="1"/>
      <c r="I20" s="1"/>
    </row>
    <row r="21" spans="1:9" ht="48" customHeight="1" thickBot="1" x14ac:dyDescent="0.25">
      <c r="A21" s="21" t="s">
        <v>7</v>
      </c>
      <c r="B21" s="30" t="s">
        <v>8</v>
      </c>
      <c r="C21" s="37">
        <f>C22</f>
        <v>2254.3000000000002</v>
      </c>
      <c r="D21" s="37">
        <f>D22</f>
        <v>2375.1999999999998</v>
      </c>
      <c r="E21" s="38">
        <f>E22</f>
        <v>2470.1999999999998</v>
      </c>
    </row>
    <row r="22" spans="1:9" ht="35.25" customHeight="1" thickBot="1" x14ac:dyDescent="0.25">
      <c r="A22" s="39" t="s">
        <v>10</v>
      </c>
      <c r="B22" s="40" t="s">
        <v>9</v>
      </c>
      <c r="C22" s="41">
        <v>2254.3000000000002</v>
      </c>
      <c r="D22" s="41">
        <v>2375.1999999999998</v>
      </c>
      <c r="E22" s="42">
        <v>2470.1999999999998</v>
      </c>
    </row>
    <row r="23" spans="1:9" ht="21.75" customHeight="1" thickBot="1" x14ac:dyDescent="0.25">
      <c r="A23" s="21" t="s">
        <v>30</v>
      </c>
      <c r="B23" s="30" t="s">
        <v>21</v>
      </c>
      <c r="C23" s="37">
        <f>SUM(C24:C25)</f>
        <v>520</v>
      </c>
      <c r="D23" s="37">
        <f>SUM(D24:D25)</f>
        <v>536</v>
      </c>
      <c r="E23" s="38">
        <f>SUM(E24:E25)</f>
        <v>540</v>
      </c>
    </row>
    <row r="24" spans="1:9" ht="20.25" customHeight="1" x14ac:dyDescent="0.2">
      <c r="A24" s="33" t="s">
        <v>43</v>
      </c>
      <c r="B24" s="34" t="s">
        <v>6</v>
      </c>
      <c r="C24" s="35">
        <v>73</v>
      </c>
      <c r="D24" s="35">
        <v>87</v>
      </c>
      <c r="E24" s="36">
        <v>88</v>
      </c>
    </row>
    <row r="25" spans="1:9" ht="18.75" customHeight="1" thickBot="1" x14ac:dyDescent="0.25">
      <c r="A25" s="43" t="s">
        <v>44</v>
      </c>
      <c r="B25" s="44" t="s">
        <v>5</v>
      </c>
      <c r="C25" s="45">
        <v>447</v>
      </c>
      <c r="D25" s="45">
        <v>449</v>
      </c>
      <c r="E25" s="46">
        <v>452</v>
      </c>
    </row>
    <row r="26" spans="1:9" ht="22.5" customHeight="1" thickBot="1" x14ac:dyDescent="0.25">
      <c r="A26" s="21" t="s">
        <v>22</v>
      </c>
      <c r="B26" s="30" t="s">
        <v>23</v>
      </c>
      <c r="C26" s="37">
        <v>3</v>
      </c>
      <c r="D26" s="37">
        <v>3</v>
      </c>
      <c r="E26" s="38">
        <v>3</v>
      </c>
    </row>
    <row r="27" spans="1:9" ht="27.75" customHeight="1" thickBot="1" x14ac:dyDescent="0.25">
      <c r="A27" s="39"/>
      <c r="B27" s="26" t="s">
        <v>24</v>
      </c>
      <c r="C27" s="47">
        <f>C28+C33</f>
        <v>922.6</v>
      </c>
      <c r="D27" s="47">
        <f>D28+D33</f>
        <v>922.6</v>
      </c>
      <c r="E27" s="48">
        <f>E28+E33</f>
        <v>922.6</v>
      </c>
    </row>
    <row r="28" spans="1:9" ht="57.75" thickBot="1" x14ac:dyDescent="0.25">
      <c r="A28" s="21" t="s">
        <v>25</v>
      </c>
      <c r="B28" s="30" t="s">
        <v>26</v>
      </c>
      <c r="C28" s="37">
        <f>SUM(C29:C32)</f>
        <v>922.6</v>
      </c>
      <c r="D28" s="37">
        <f>SUM(D29:D32)</f>
        <v>922.6</v>
      </c>
      <c r="E28" s="38">
        <f>SUM(E29:E32)</f>
        <v>922.6</v>
      </c>
    </row>
    <row r="29" spans="1:9" ht="15" hidden="1" x14ac:dyDescent="0.2">
      <c r="A29" s="33"/>
      <c r="B29" s="34"/>
      <c r="C29" s="35"/>
      <c r="D29" s="35"/>
      <c r="E29" s="36"/>
    </row>
    <row r="30" spans="1:9" ht="93" customHeight="1" x14ac:dyDescent="0.2">
      <c r="A30" s="14" t="s">
        <v>60</v>
      </c>
      <c r="B30" s="8" t="s">
        <v>61</v>
      </c>
      <c r="C30" s="7">
        <v>15.6</v>
      </c>
      <c r="D30" s="7">
        <v>15.6</v>
      </c>
      <c r="E30" s="13">
        <v>15.6</v>
      </c>
    </row>
    <row r="31" spans="1:9" ht="49.5" customHeight="1" x14ac:dyDescent="0.2">
      <c r="A31" s="12" t="s">
        <v>27</v>
      </c>
      <c r="B31" s="6" t="s">
        <v>28</v>
      </c>
      <c r="C31" s="7">
        <v>663.9</v>
      </c>
      <c r="D31" s="7">
        <v>663.9</v>
      </c>
      <c r="E31" s="13">
        <v>663.9</v>
      </c>
    </row>
    <row r="32" spans="1:9" ht="90" customHeight="1" thickBot="1" x14ac:dyDescent="0.25">
      <c r="A32" s="43" t="s">
        <v>29</v>
      </c>
      <c r="B32" s="44" t="s">
        <v>12</v>
      </c>
      <c r="C32" s="45">
        <v>243.1</v>
      </c>
      <c r="D32" s="45">
        <v>243.1</v>
      </c>
      <c r="E32" s="46">
        <v>243.1</v>
      </c>
    </row>
    <row r="33" spans="1:5" ht="39.75" customHeight="1" thickBot="1" x14ac:dyDescent="0.25">
      <c r="A33" s="21" t="s">
        <v>0</v>
      </c>
      <c r="B33" s="30" t="s">
        <v>1</v>
      </c>
      <c r="C33" s="37">
        <v>0</v>
      </c>
      <c r="D33" s="37">
        <v>0</v>
      </c>
      <c r="E33" s="38">
        <v>0</v>
      </c>
    </row>
    <row r="34" spans="1:5" ht="39.75" customHeight="1" thickBot="1" x14ac:dyDescent="0.25">
      <c r="A34" s="25" t="s">
        <v>53</v>
      </c>
      <c r="B34" s="26" t="s">
        <v>62</v>
      </c>
      <c r="C34" s="47">
        <v>0</v>
      </c>
      <c r="D34" s="47">
        <v>0</v>
      </c>
      <c r="E34" s="48">
        <v>0</v>
      </c>
    </row>
    <row r="35" spans="1:5" ht="39.75" customHeight="1" thickBot="1" x14ac:dyDescent="0.25">
      <c r="A35" s="21" t="s">
        <v>54</v>
      </c>
      <c r="B35" s="30" t="s">
        <v>63</v>
      </c>
      <c r="C35" s="37">
        <v>0</v>
      </c>
      <c r="D35" s="37">
        <v>0</v>
      </c>
      <c r="E35" s="38">
        <v>0</v>
      </c>
    </row>
    <row r="36" spans="1:5" ht="39.75" customHeight="1" thickBot="1" x14ac:dyDescent="0.25">
      <c r="A36" s="25" t="s">
        <v>55</v>
      </c>
      <c r="B36" s="26" t="s">
        <v>64</v>
      </c>
      <c r="C36" s="47">
        <v>0</v>
      </c>
      <c r="D36" s="47">
        <v>0</v>
      </c>
      <c r="E36" s="48">
        <v>0</v>
      </c>
    </row>
    <row r="37" spans="1:5" ht="33" customHeight="1" thickBot="1" x14ac:dyDescent="0.25">
      <c r="A37" s="21" t="s">
        <v>2</v>
      </c>
      <c r="B37" s="30" t="s">
        <v>3</v>
      </c>
      <c r="C37" s="31">
        <f>C38+C43</f>
        <v>19835.099999999999</v>
      </c>
      <c r="D37" s="31">
        <f t="shared" ref="D37:E37" si="0">D38+D43</f>
        <v>17760.400000000001</v>
      </c>
      <c r="E37" s="32">
        <f t="shared" si="0"/>
        <v>18745.599999999999</v>
      </c>
    </row>
    <row r="38" spans="1:5" ht="48" customHeight="1" thickBot="1" x14ac:dyDescent="0.25">
      <c r="A38" s="21" t="s">
        <v>56</v>
      </c>
      <c r="B38" s="30" t="s">
        <v>57</v>
      </c>
      <c r="C38" s="31">
        <f>SUM(C39:C42)</f>
        <v>19831.099999999999</v>
      </c>
      <c r="D38" s="31">
        <f t="shared" ref="D38:E38" si="1">SUM(D39:D42)</f>
        <v>17756.400000000001</v>
      </c>
      <c r="E38" s="32">
        <f t="shared" si="1"/>
        <v>18741.599999999999</v>
      </c>
    </row>
    <row r="39" spans="1:5" ht="33" customHeight="1" x14ac:dyDescent="0.2">
      <c r="A39" s="49" t="s">
        <v>45</v>
      </c>
      <c r="B39" s="50" t="s">
        <v>48</v>
      </c>
      <c r="C39" s="35">
        <v>11571.7</v>
      </c>
      <c r="D39" s="35">
        <v>11016.4</v>
      </c>
      <c r="E39" s="36">
        <v>10407.299999999999</v>
      </c>
    </row>
    <row r="40" spans="1:5" ht="33" customHeight="1" x14ac:dyDescent="0.2">
      <c r="A40" s="15" t="s">
        <v>51</v>
      </c>
      <c r="B40" s="10" t="s">
        <v>52</v>
      </c>
      <c r="C40" s="7">
        <v>2946.1</v>
      </c>
      <c r="D40" s="7">
        <v>1119.5999999999999</v>
      </c>
      <c r="E40" s="13">
        <v>2245.8000000000002</v>
      </c>
    </row>
    <row r="41" spans="1:5" ht="33" customHeight="1" x14ac:dyDescent="0.2">
      <c r="A41" s="16" t="s">
        <v>46</v>
      </c>
      <c r="B41" s="10" t="s">
        <v>49</v>
      </c>
      <c r="C41" s="9">
        <v>203.4</v>
      </c>
      <c r="D41" s="9">
        <v>220.7</v>
      </c>
      <c r="E41" s="17">
        <v>3.5</v>
      </c>
    </row>
    <row r="42" spans="1:5" ht="33" customHeight="1" thickBot="1" x14ac:dyDescent="0.25">
      <c r="A42" s="51" t="s">
        <v>47</v>
      </c>
      <c r="B42" s="52" t="s">
        <v>50</v>
      </c>
      <c r="C42" s="53">
        <v>5109.8999999999996</v>
      </c>
      <c r="D42" s="53">
        <v>5399.7</v>
      </c>
      <c r="E42" s="54">
        <v>6085</v>
      </c>
    </row>
    <row r="43" spans="1:5" ht="33" customHeight="1" thickBot="1" x14ac:dyDescent="0.25">
      <c r="A43" s="55" t="s">
        <v>58</v>
      </c>
      <c r="B43" s="56" t="s">
        <v>59</v>
      </c>
      <c r="C43" s="31">
        <v>4</v>
      </c>
      <c r="D43" s="31">
        <v>4</v>
      </c>
      <c r="E43" s="32">
        <v>4</v>
      </c>
    </row>
    <row r="44" spans="1:5" ht="32.25" customHeight="1" thickBot="1" x14ac:dyDescent="0.25">
      <c r="A44" s="64" t="s">
        <v>4</v>
      </c>
      <c r="B44" s="65"/>
      <c r="C44" s="24">
        <f>C17+C37</f>
        <v>24832</v>
      </c>
      <c r="D44" s="23">
        <f>D17+D37</f>
        <v>23090.5</v>
      </c>
      <c r="E44" s="22">
        <f>E17+E37</f>
        <v>24271.699999999997</v>
      </c>
    </row>
  </sheetData>
  <mergeCells count="15">
    <mergeCell ref="A15:A16"/>
    <mergeCell ref="B15:B16"/>
    <mergeCell ref="C15:E15"/>
    <mergeCell ref="A44:B44"/>
    <mergeCell ref="A2:E2"/>
    <mergeCell ref="A11:E11"/>
    <mergeCell ref="A12:E12"/>
    <mergeCell ref="A13:E13"/>
    <mergeCell ref="A3:E3"/>
    <mergeCell ref="A4:E4"/>
    <mergeCell ref="A5:E5"/>
    <mergeCell ref="A6:E6"/>
    <mergeCell ref="A7:E7"/>
    <mergeCell ref="A8:E8"/>
    <mergeCell ref="A9:E9"/>
  </mergeCells>
  <phoneticPr fontId="1" type="noConversion"/>
  <pageMargins left="1.1811023622047245" right="0.39370078740157483" top="0.59055118110236227" bottom="0.39370078740157483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№3 2015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Матвеева  Т В</cp:lastModifiedBy>
  <cp:lastPrinted>2024-11-26T09:29:01Z</cp:lastPrinted>
  <dcterms:created xsi:type="dcterms:W3CDTF">2010-09-14T07:06:16Z</dcterms:created>
  <dcterms:modified xsi:type="dcterms:W3CDTF">2024-11-26T12:39:35Z</dcterms:modified>
</cp:coreProperties>
</file>